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.sadauskiene\Desktop\Is saugyklos\DOKUMENTAI\2024 METAI\09 Rugsejis\2024_09_26_EILINIS\PROJEKTAI\"/>
    </mc:Choice>
  </mc:AlternateContent>
  <xr:revisionPtr revIDLastSave="0" documentId="13_ncr:1_{CD6E9A51-DDD6-4CA0-B666-ED31BC4DA7CF}" xr6:coauthVersionLast="47" xr6:coauthVersionMax="47" xr10:uidLastSave="{00000000-0000-0000-0000-000000000000}"/>
  <bookViews>
    <workbookView xWindow="-108" yWindow="-108" windowWidth="23256" windowHeight="12456" activeTab="1" xr2:uid="{92C9C8AC-899F-4A87-80B2-5FF4165E6300}"/>
  </bookViews>
  <sheets>
    <sheet name="Pajamos_1p" sheetId="3" r:id="rId1"/>
    <sheet name="Asignavimai_2p" sheetId="4" r:id="rId2"/>
  </sheets>
  <definedNames>
    <definedName name="_xlnm.Print_Titles" localSheetId="1">Asignavimai_2p!$9:$10</definedName>
    <definedName name="_xlnm.Print_Titles" localSheetId="0">Pajamos_1p!$9:$9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7" i="4" l="1"/>
  <c r="C38" i="4"/>
  <c r="C37" i="4" s="1"/>
  <c r="C36" i="4" s="1"/>
  <c r="F37" i="4"/>
  <c r="F36" i="4" s="1"/>
  <c r="E37" i="4"/>
  <c r="D37" i="4"/>
  <c r="E36" i="4"/>
  <c r="D36" i="4"/>
  <c r="D15" i="4" l="1"/>
  <c r="E15" i="4"/>
  <c r="F15" i="4"/>
  <c r="C16" i="4"/>
  <c r="C30" i="4"/>
  <c r="C29" i="4" s="1"/>
  <c r="C28" i="4" s="1"/>
  <c r="E29" i="4"/>
  <c r="E28" i="4" s="1"/>
  <c r="D29" i="4"/>
  <c r="D28" i="4" s="1"/>
  <c r="F29" i="4" l="1"/>
  <c r="F28" i="4" s="1"/>
  <c r="D23" i="4" l="1"/>
  <c r="E23" i="4"/>
  <c r="F23" i="4"/>
  <c r="C41" i="4"/>
  <c r="C33" i="4"/>
  <c r="D32" i="4"/>
  <c r="E32" i="4"/>
  <c r="F32" i="4"/>
  <c r="C20" i="4" l="1"/>
  <c r="C19" i="4"/>
  <c r="C21" i="4"/>
  <c r="C17" i="4"/>
  <c r="C50" i="4"/>
  <c r="C49" i="4" s="1"/>
  <c r="C48" i="4" s="1"/>
  <c r="F49" i="4"/>
  <c r="F48" i="4" s="1"/>
  <c r="E49" i="4"/>
  <c r="E48" i="4" s="1"/>
  <c r="D49" i="4"/>
  <c r="D48" i="4" s="1"/>
  <c r="D12" i="4" l="1"/>
  <c r="E12" i="4"/>
  <c r="F12" i="4"/>
  <c r="C14" i="4"/>
  <c r="C13" i="4"/>
  <c r="C12" i="4" l="1"/>
  <c r="C23" i="3"/>
  <c r="C13" i="3"/>
  <c r="C15" i="3"/>
  <c r="C21" i="3"/>
  <c r="C20" i="3" s="1"/>
  <c r="C40" i="4"/>
  <c r="C39" i="4" s="1"/>
  <c r="F40" i="4"/>
  <c r="F39" i="4" s="1"/>
  <c r="E40" i="4"/>
  <c r="E39" i="4" s="1"/>
  <c r="D40" i="4"/>
  <c r="D39" i="4" s="1"/>
  <c r="C12" i="3" l="1"/>
  <c r="C11" i="3" s="1"/>
  <c r="C47" i="4" l="1"/>
  <c r="C46" i="4" s="1"/>
  <c r="C45" i="4" s="1"/>
  <c r="C18" i="4"/>
  <c r="D31" i="4"/>
  <c r="E31" i="4"/>
  <c r="F31" i="4"/>
  <c r="C35" i="4"/>
  <c r="C34" i="4"/>
  <c r="C32" i="4" s="1"/>
  <c r="C44" i="4"/>
  <c r="C43" i="4" s="1"/>
  <c r="C42" i="4" s="1"/>
  <c r="F46" i="4"/>
  <c r="F45" i="4" s="1"/>
  <c r="E46" i="4"/>
  <c r="E45" i="4" s="1"/>
  <c r="F43" i="4"/>
  <c r="F42" i="4" s="1"/>
  <c r="E43" i="4"/>
  <c r="E42" i="4" s="1"/>
  <c r="C24" i="4"/>
  <c r="C23" i="4" s="1"/>
  <c r="F11" i="4"/>
  <c r="E11" i="4"/>
  <c r="D11" i="4"/>
  <c r="E26" i="4"/>
  <c r="E25" i="4" s="1"/>
  <c r="F26" i="4"/>
  <c r="F25" i="4" s="1"/>
  <c r="C27" i="4"/>
  <c r="C22" i="4"/>
  <c r="F51" i="4" l="1"/>
  <c r="E51" i="4"/>
  <c r="C15" i="4"/>
  <c r="C31" i="4"/>
  <c r="D46" i="4"/>
  <c r="D45" i="4" s="1"/>
  <c r="D43" i="4"/>
  <c r="D42" i="4" s="1"/>
  <c r="C11" i="4" l="1"/>
  <c r="C26" i="4"/>
  <c r="C25" i="4" s="1"/>
  <c r="C51" i="4" s="1"/>
  <c r="D26" i="4"/>
  <c r="D25" i="4" s="1"/>
  <c r="D51" i="4" s="1"/>
  <c r="C10" i="3" l="1"/>
  <c r="C25" i="3" s="1"/>
</calcChain>
</file>

<file path=xl/sharedStrings.xml><?xml version="1.0" encoding="utf-8"?>
<sst xmlns="http://schemas.openxmlformats.org/spreadsheetml/2006/main" count="130" uniqueCount="116">
  <si>
    <t>PATVIRTINTA</t>
  </si>
  <si>
    <t>Skuodo rajono savivaldybės tarybos</t>
  </si>
  <si>
    <t>Eil. Nr.</t>
  </si>
  <si>
    <t xml:space="preserve"> Asignavimų valdytojo ir programos (priemonės) pavadinimas</t>
  </si>
  <si>
    <t>Iš viso</t>
  </si>
  <si>
    <t>1.</t>
  </si>
  <si>
    <t>1.1.</t>
  </si>
  <si>
    <t>1.1.1.</t>
  </si>
  <si>
    <t>2.</t>
  </si>
  <si>
    <t>Savivaldybės administracija</t>
  </si>
  <si>
    <t>2.1.</t>
  </si>
  <si>
    <t>2.1.1.</t>
  </si>
  <si>
    <t>Socialinės paramos ir sveikatos apsaugos paslaugų kokybės ir prieinamumo gerinimo programa Nr. 2</t>
  </si>
  <si>
    <t>______________________</t>
  </si>
  <si>
    <t>1.3.</t>
  </si>
  <si>
    <t>Nijolė Mackevičienė, (8 440)  45 554</t>
  </si>
  <si>
    <t>Eurais</t>
  </si>
  <si>
    <t>Klasifikacijos kodas</t>
  </si>
  <si>
    <t>Pavadinimas</t>
  </si>
  <si>
    <t>Suma</t>
  </si>
  <si>
    <t xml:space="preserve">Dotacijos </t>
  </si>
  <si>
    <t>1.3.4.</t>
  </si>
  <si>
    <t>Dotacijos iš kitų valdžios sektoriaus subjektų</t>
  </si>
  <si>
    <t>1.3.4.1.</t>
  </si>
  <si>
    <t xml:space="preserve">Dotacijos iš kitų valdžios sektoriaus subjektų einamiesiems tikslams </t>
  </si>
  <si>
    <t>Iš viso pajamų</t>
  </si>
  <si>
    <t>____________________________</t>
  </si>
  <si>
    <t>1.3.4.1.1.5.</t>
  </si>
  <si>
    <t>Kitos dotacijos einamiesiems tikslams, iš jų:</t>
  </si>
  <si>
    <t>Kultūros ir turizmo, sporto, jaunimo ir bendruomenių veiklos aktyvinimo programa Nr. 3</t>
  </si>
  <si>
    <t>3.</t>
  </si>
  <si>
    <t>3.1.</t>
  </si>
  <si>
    <t>3.1.1.</t>
  </si>
  <si>
    <t>4.</t>
  </si>
  <si>
    <t>4.1.</t>
  </si>
  <si>
    <t>4.1.1.</t>
  </si>
  <si>
    <t>1 priedas</t>
  </si>
  <si>
    <t>2 priedas</t>
  </si>
  <si>
    <t>Infrastruktūros ir investicijų plėtros programa Nr. 6</t>
  </si>
  <si>
    <t xml:space="preserve">SKUODO RAJONO SAVIVALDYBĖS 2024 METŲ BIUDŽETO ASIGNAVIMŲ PATIKSLINIMAS </t>
  </si>
  <si>
    <t>SKUODO RAJONO SAVIVALDYBĖS 2024 METŲ BIUDŽETO PAJAMŲ PATIKSLINIMAS</t>
  </si>
  <si>
    <t>Valstybės biudžeto lėšos</t>
  </si>
  <si>
    <t xml:space="preserve">Savivaldybės biudžeto lėšos savarankiškoms funkcijoms vykdyti </t>
  </si>
  <si>
    <t xml:space="preserve">Biudžeto valdymo skyrius ( asignavimų valdytojas - Savivaldybės meras ) </t>
  </si>
  <si>
    <t>6.1.1.5. Nepaskirstytų lėšų rezervas</t>
  </si>
  <si>
    <t>Skuodo rajono savivaldybės kūno kultūros ir sporto centras</t>
  </si>
  <si>
    <t>Ugdymo kokybės ir mokymosi aplinkos užtikrinimo programa Nr. 1</t>
  </si>
  <si>
    <t>1.2.</t>
  </si>
  <si>
    <t>3.1.1.9. Skuodo miesto ir rajono šventinių renginių organizavimas</t>
  </si>
  <si>
    <t>6.</t>
  </si>
  <si>
    <t>6.1.</t>
  </si>
  <si>
    <t>6.1.1.</t>
  </si>
  <si>
    <t>Ugdymo proceso organizavimas ir vykdymas gimnazijose, vidurinio ugdymo mokyklose</t>
  </si>
  <si>
    <t>Mosėdžio gimnazija</t>
  </si>
  <si>
    <t>Ylakių gimnazija</t>
  </si>
  <si>
    <t>6.1.1.2. Komunalinio ūkio plėtra seniūnijose</t>
  </si>
  <si>
    <t>1.1.2.</t>
  </si>
  <si>
    <t>1.2.1.</t>
  </si>
  <si>
    <t>1.2.2.</t>
  </si>
  <si>
    <t>5.</t>
  </si>
  <si>
    <t>5.1.</t>
  </si>
  <si>
    <t>5.1.1.</t>
  </si>
  <si>
    <t>7.</t>
  </si>
  <si>
    <t>7.1.</t>
  </si>
  <si>
    <t>7.1.1.</t>
  </si>
  <si>
    <t>Skuodo rajono savivaldybės kūno kultūros ir sporto centro veiklos užtikrinimas</t>
  </si>
  <si>
    <t>Skuodo miesto seniūnija</t>
  </si>
  <si>
    <r>
      <t>Lėšos akredituotai</t>
    </r>
    <r>
      <rPr>
        <sz val="10"/>
        <color rgb="FF000000"/>
        <rFont val="Times New Roman"/>
        <family val="1"/>
      </rPr>
      <t xml:space="preserve"> vaikų dienos</t>
    </r>
    <r>
      <rPr>
        <sz val="10"/>
        <color indexed="8"/>
        <rFont val="Times New Roman"/>
        <family val="1"/>
      </rPr>
      <t xml:space="preserve"> socialinei priežiūrai organizuoti, teikti ir administruoti</t>
    </r>
  </si>
  <si>
    <r>
      <t xml:space="preserve">Lėšos akredituotai </t>
    </r>
    <r>
      <rPr>
        <sz val="10"/>
        <color rgb="FF000000"/>
        <rFont val="Times New Roman"/>
        <family val="1"/>
      </rPr>
      <t xml:space="preserve">socialinei reabilitacijai </t>
    </r>
    <r>
      <rPr>
        <sz val="10"/>
        <color indexed="8"/>
        <rFont val="Times New Roman"/>
        <family val="1"/>
      </rPr>
      <t>neįgaliesiems bendruomenėje organizuoti, teikti ir administruoti</t>
    </r>
  </si>
  <si>
    <t>Asmenų su negalia reikalų koordinavimo funkcija</t>
  </si>
  <si>
    <t>1.3.4.1.1.4.</t>
  </si>
  <si>
    <t>Dotacija savivaldybėms iš Europos Sąjungos, kitos tarptautinės finansinės paramos ir bendrojo finansavimo lėšų einamiesiems tikslams, iš jų:</t>
  </si>
  <si>
    <t>Socialinio būsto plėtra Skuodo rajono savivaldybėje</t>
  </si>
  <si>
    <t>Mobilios komandos teikiamų paslaugų kokybės ir prieinamumo gerinimas Skuodo rajono savivaldybėje</t>
  </si>
  <si>
    <t>1.3.4.2.</t>
  </si>
  <si>
    <t>Dotacijos iš kitų valdžios sektoriaus subjektų turtui įsigyti</t>
  </si>
  <si>
    <t>1.3.4.2.1.4.</t>
  </si>
  <si>
    <t>Dotacija savivaldybėms iš Europos Sąjungos, kitos tarptautinės finansinės paramos ir bendrojo finansavimo lėšų turtui įsigyti, iš jų:</t>
  </si>
  <si>
    <t>Geltonojo autobuso įsigijimas</t>
  </si>
  <si>
    <t>Laikino atokvėpio paslaugos teikimas ir administravimas</t>
  </si>
  <si>
    <t>1.3.4.2.1.5.</t>
  </si>
  <si>
    <t>Kitos dotacijos turtui įsigyti, iš jų:</t>
  </si>
  <si>
    <t xml:space="preserve">6.2.2.6. Kelių priežiūros ir plėtros programos įgyvendinimas </t>
  </si>
  <si>
    <t>Europos Sąjungos finansinės paramos lėšos, bendrojo finansavimo lėšos</t>
  </si>
  <si>
    <t>1.2.1.2. Mokyklinių autobusų įsigijimas</t>
  </si>
  <si>
    <t>1.3.1.1. Švietimo renginių organizavimas ir rėmimas</t>
  </si>
  <si>
    <t>2.1.3.10. Vaikų dienos centrų veiklos užtikrinimas</t>
  </si>
  <si>
    <t>Skuodo socialinių paslaugų šeimai centras</t>
  </si>
  <si>
    <t>2.1.3.5. Akredituotos socialinės reabilitacijos bendruomenėje organizavimas ir teikimas</t>
  </si>
  <si>
    <t>2.2.1.11. Projekto „Mobilių komandų teikiamų paslaugų kokybės ir prieinamumo gerinimas Skuodo rajono savivaldybėje“ rengimas ir įgyvendinimas</t>
  </si>
  <si>
    <t>2.1.4.5. Klaipėdos regiono plėtros plano socialinės srities projektų  įgyvendinimas</t>
  </si>
  <si>
    <t>2.1.3.13. Asmenų su negalia reikalų koordinavimas</t>
  </si>
  <si>
    <t>2.1.3.14. Laikino atokvėpio paslaugų teikimas</t>
  </si>
  <si>
    <t>6.1.1.1. Gatvių apšvietimo užtikrinimas seniūnijose</t>
  </si>
  <si>
    <t>1.2.3.</t>
  </si>
  <si>
    <t>1.2.4.</t>
  </si>
  <si>
    <t>1.2.5.</t>
  </si>
  <si>
    <t>1.2.6.</t>
  </si>
  <si>
    <t>1.3.1.</t>
  </si>
  <si>
    <t>Notėnų seniūnija</t>
  </si>
  <si>
    <t>2.1.4.2. Socialinio būsto ir savivaldybės būstų fondų plėtros programos įgyvendinimas</t>
  </si>
  <si>
    <t>2.1.2.6. Socialinių išmokų skyrimas ir mokėjimas</t>
  </si>
  <si>
    <t>4.1.2.</t>
  </si>
  <si>
    <t>4.1.3.</t>
  </si>
  <si>
    <t>8.</t>
  </si>
  <si>
    <t>8.1.</t>
  </si>
  <si>
    <t>8.1.1.</t>
  </si>
  <si>
    <t>Skuodo muziejus</t>
  </si>
  <si>
    <t>Skuodo muziejaus veiklos užtikrinimas</t>
  </si>
  <si>
    <t>9.</t>
  </si>
  <si>
    <t>9.1.</t>
  </si>
  <si>
    <t>9.1.1.</t>
  </si>
  <si>
    <t xml:space="preserve">          PATVIRTINTA</t>
  </si>
  <si>
    <t xml:space="preserve">                                         Skuodo rajono savivaldybės tarybos</t>
  </si>
  <si>
    <t xml:space="preserve">                                                            2024 m. rugsėjo 17 d. sprendimu Nr. T10-204  </t>
  </si>
  <si>
    <t>2024 m. rugsėjo 17 d. sprendimu Nr. T10-204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</si>
</sst>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indexed="8"/>
      <name val="Calibri"/>
      <family val="2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sz val="11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  <charset val="186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  <charset val="186"/>
    </font>
    <font>
      <sz val="10"/>
      <color indexed="8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color indexed="8"/>
      <name val="Times New Roman"/>
      <family val="1"/>
    </font>
    <font>
      <sz val="11"/>
      <color theme="1"/>
      <name val="Times New Roman"/>
      <family val="1"/>
    </font>
    <font>
      <sz val="8"/>
      <name val="Calibri"/>
      <family val="2"/>
    </font>
    <font>
      <b/>
      <sz val="11"/>
      <name val="Times New Roman"/>
      <family val="1"/>
      <charset val="186"/>
    </font>
    <font>
      <sz val="10"/>
      <color rgb="FF000000"/>
      <name val="Times New Roman"/>
      <family val="1"/>
    </font>
    <font>
      <b/>
      <sz val="12"/>
      <name val="Times New Roman"/>
      <family val="1"/>
    </font>
    <font>
      <b/>
      <sz val="11"/>
      <color indexed="8"/>
      <name val="Times New Roman"/>
      <family val="1"/>
      <charset val="186"/>
    </font>
    <font>
      <sz val="11"/>
      <color indexed="8"/>
      <name val="Times New Roman"/>
      <family val="1"/>
    </font>
    <font>
      <sz val="11"/>
      <color theme="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87">
    <xf numFmtId="0" fontId="0" fillId="0" borderId="0" xfId="0"/>
    <xf numFmtId="0" fontId="2" fillId="0" borderId="0" xfId="1" applyFont="1"/>
    <xf numFmtId="0" fontId="3" fillId="0" borderId="0" xfId="1" applyFont="1"/>
    <xf numFmtId="0" fontId="3" fillId="0" borderId="0" xfId="1" applyFont="1" applyAlignment="1">
      <alignment horizontal="left"/>
    </xf>
    <xf numFmtId="0" fontId="2" fillId="0" borderId="0" xfId="1" applyFont="1" applyAlignment="1">
      <alignment horizontal="left"/>
    </xf>
    <xf numFmtId="0" fontId="4" fillId="0" borderId="0" xfId="1" applyFont="1" applyAlignment="1">
      <alignment horizontal="center" wrapText="1"/>
    </xf>
    <xf numFmtId="0" fontId="11" fillId="0" borderId="0" xfId="0" applyFont="1"/>
    <xf numFmtId="0" fontId="11" fillId="0" borderId="0" xfId="0" applyFont="1" applyAlignment="1">
      <alignment horizontal="right"/>
    </xf>
    <xf numFmtId="0" fontId="11" fillId="0" borderId="7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6" fillId="0" borderId="1" xfId="0" applyFont="1" applyBorder="1"/>
    <xf numFmtId="0" fontId="10" fillId="0" borderId="1" xfId="0" applyFont="1" applyBorder="1"/>
    <xf numFmtId="0" fontId="10" fillId="0" borderId="1" xfId="0" applyFont="1" applyBorder="1" applyAlignment="1">
      <alignment wrapText="1"/>
    </xf>
    <xf numFmtId="0" fontId="11" fillId="0" borderId="6" xfId="0" applyFont="1" applyBorder="1"/>
    <xf numFmtId="0" fontId="6" fillId="0" borderId="3" xfId="0" applyFont="1" applyBorder="1"/>
    <xf numFmtId="0" fontId="11" fillId="0" borderId="0" xfId="0" applyFont="1" applyAlignment="1">
      <alignment horizontal="center"/>
    </xf>
    <xf numFmtId="1" fontId="11" fillId="0" borderId="0" xfId="0" applyNumberFormat="1" applyFont="1"/>
    <xf numFmtId="3" fontId="6" fillId="0" borderId="1" xfId="0" applyNumberFormat="1" applyFont="1" applyBorder="1"/>
    <xf numFmtId="3" fontId="8" fillId="2" borderId="1" xfId="0" applyNumberFormat="1" applyFont="1" applyFill="1" applyBorder="1"/>
    <xf numFmtId="3" fontId="6" fillId="0" borderId="4" xfId="0" applyNumberFormat="1" applyFont="1" applyBorder="1"/>
    <xf numFmtId="0" fontId="15" fillId="0" borderId="2" xfId="1" applyFont="1" applyBorder="1" applyAlignment="1">
      <alignment wrapText="1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vertical="center" wrapText="1"/>
    </xf>
    <xf numFmtId="49" fontId="13" fillId="0" borderId="1" xfId="1" applyNumberFormat="1" applyFont="1" applyBorder="1" applyAlignment="1">
      <alignment horizontal="center"/>
    </xf>
    <xf numFmtId="0" fontId="5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0" fontId="14" fillId="0" borderId="1" xfId="1" applyFont="1" applyBorder="1" applyAlignment="1">
      <alignment horizontal="left" vertical="center"/>
    </xf>
    <xf numFmtId="3" fontId="14" fillId="0" borderId="1" xfId="1" applyNumberFormat="1" applyFont="1" applyBorder="1" applyAlignment="1">
      <alignment horizontal="center" vertical="center"/>
    </xf>
    <xf numFmtId="3" fontId="13" fillId="0" borderId="1" xfId="1" applyNumberFormat="1" applyFont="1" applyBorder="1" applyAlignment="1">
      <alignment horizontal="center" vertical="center"/>
    </xf>
    <xf numFmtId="0" fontId="13" fillId="0" borderId="0" xfId="1" applyFont="1" applyAlignment="1">
      <alignment horizontal="center"/>
    </xf>
    <xf numFmtId="1" fontId="13" fillId="0" borderId="0" xfId="1" applyNumberFormat="1" applyFont="1" applyAlignment="1">
      <alignment horizontal="center"/>
    </xf>
    <xf numFmtId="0" fontId="14" fillId="0" borderId="1" xfId="1" applyFont="1" applyBorder="1" applyAlignment="1">
      <alignment horizontal="center" vertical="center"/>
    </xf>
    <xf numFmtId="0" fontId="13" fillId="0" borderId="1" xfId="1" applyFont="1" applyBorder="1" applyAlignment="1">
      <alignment horizontal="center" vertical="center"/>
    </xf>
    <xf numFmtId="49" fontId="14" fillId="0" borderId="1" xfId="1" applyNumberFormat="1" applyFont="1" applyBorder="1" applyAlignment="1">
      <alignment horizontal="center" vertical="center"/>
    </xf>
    <xf numFmtId="3" fontId="7" fillId="0" borderId="1" xfId="0" applyNumberFormat="1" applyFont="1" applyBorder="1"/>
    <xf numFmtId="3" fontId="8" fillId="0" borderId="1" xfId="0" applyNumberFormat="1" applyFont="1" applyBorder="1"/>
    <xf numFmtId="0" fontId="10" fillId="0" borderId="5" xfId="0" applyFont="1" applyBorder="1" applyAlignment="1">
      <alignment wrapText="1"/>
    </xf>
    <xf numFmtId="0" fontId="12" fillId="0" borderId="1" xfId="0" applyFont="1" applyBorder="1" applyAlignment="1">
      <alignment wrapText="1"/>
    </xf>
    <xf numFmtId="0" fontId="7" fillId="0" borderId="0" xfId="1" applyFont="1" applyAlignment="1">
      <alignment horizontal="right" wrapText="1"/>
    </xf>
    <xf numFmtId="0" fontId="3" fillId="2" borderId="2" xfId="1" applyFont="1" applyFill="1" applyBorder="1" applyAlignment="1">
      <alignment wrapText="1"/>
    </xf>
    <xf numFmtId="49" fontId="18" fillId="0" borderId="1" xfId="1" applyNumberFormat="1" applyFont="1" applyBorder="1" applyAlignment="1">
      <alignment horizontal="center"/>
    </xf>
    <xf numFmtId="0" fontId="18" fillId="0" borderId="2" xfId="1" applyFont="1" applyBorder="1" applyAlignment="1">
      <alignment wrapText="1"/>
    </xf>
    <xf numFmtId="0" fontId="13" fillId="2" borderId="2" xfId="1" applyFont="1" applyFill="1" applyBorder="1"/>
    <xf numFmtId="0" fontId="14" fillId="0" borderId="1" xfId="1" applyFont="1" applyBorder="1" applyAlignment="1">
      <alignment horizontal="center"/>
    </xf>
    <xf numFmtId="0" fontId="15" fillId="0" borderId="1" xfId="1" applyFont="1" applyBorder="1" applyAlignment="1">
      <alignment horizontal="left" wrapText="1"/>
    </xf>
    <xf numFmtId="0" fontId="13" fillId="0" borderId="1" xfId="1" applyFont="1" applyBorder="1" applyAlignment="1">
      <alignment horizontal="center"/>
    </xf>
    <xf numFmtId="49" fontId="14" fillId="0" borderId="1" xfId="1" applyNumberFormat="1" applyFont="1" applyBorder="1" applyAlignment="1">
      <alignment horizontal="center"/>
    </xf>
    <xf numFmtId="0" fontId="12" fillId="0" borderId="2" xfId="0" applyFont="1" applyBorder="1" applyAlignment="1">
      <alignment wrapText="1"/>
    </xf>
    <xf numFmtId="0" fontId="12" fillId="0" borderId="1" xfId="0" applyFont="1" applyBorder="1"/>
    <xf numFmtId="0" fontId="16" fillId="0" borderId="1" xfId="0" applyFont="1" applyBorder="1"/>
    <xf numFmtId="0" fontId="16" fillId="0" borderId="1" xfId="0" applyFont="1" applyBorder="1" applyAlignment="1">
      <alignment wrapText="1"/>
    </xf>
    <xf numFmtId="0" fontId="13" fillId="2" borderId="2" xfId="1" applyFont="1" applyFill="1" applyBorder="1" applyAlignment="1">
      <alignment wrapText="1"/>
    </xf>
    <xf numFmtId="0" fontId="14" fillId="0" borderId="2" xfId="1" applyFont="1" applyBorder="1" applyAlignment="1">
      <alignment wrapText="1"/>
    </xf>
    <xf numFmtId="0" fontId="8" fillId="0" borderId="2" xfId="1" applyFont="1" applyBorder="1" applyAlignment="1">
      <alignment horizontal="center"/>
    </xf>
    <xf numFmtId="0" fontId="20" fillId="0" borderId="2" xfId="1" applyFont="1" applyBorder="1"/>
    <xf numFmtId="49" fontId="8" fillId="0" borderId="1" xfId="1" applyNumberFormat="1" applyFont="1" applyBorder="1" applyAlignment="1">
      <alignment horizontal="center"/>
    </xf>
    <xf numFmtId="49" fontId="7" fillId="0" borderId="1" xfId="1" applyNumberFormat="1" applyFont="1" applyBorder="1" applyAlignment="1">
      <alignment horizontal="center"/>
    </xf>
    <xf numFmtId="0" fontId="21" fillId="0" borderId="2" xfId="1" applyFont="1" applyBorder="1" applyAlignment="1">
      <alignment wrapText="1"/>
    </xf>
    <xf numFmtId="49" fontId="3" fillId="0" borderId="1" xfId="1" applyNumberFormat="1" applyFont="1" applyBorder="1" applyAlignment="1">
      <alignment horizontal="center"/>
    </xf>
    <xf numFmtId="0" fontId="3" fillId="0" borderId="2" xfId="1" applyFont="1" applyBorder="1" applyAlignment="1">
      <alignment wrapText="1"/>
    </xf>
    <xf numFmtId="0" fontId="9" fillId="0" borderId="2" xfId="1" applyFont="1" applyBorder="1"/>
    <xf numFmtId="0" fontId="3" fillId="2" borderId="2" xfId="1" applyFont="1" applyFill="1" applyBorder="1"/>
    <xf numFmtId="49" fontId="18" fillId="2" borderId="1" xfId="1" applyNumberFormat="1" applyFont="1" applyFill="1" applyBorder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0" fontId="7" fillId="0" borderId="2" xfId="0" applyFont="1" applyBorder="1" applyAlignment="1">
      <alignment wrapText="1"/>
    </xf>
    <xf numFmtId="0" fontId="6" fillId="0" borderId="5" xfId="0" applyFont="1" applyBorder="1" applyAlignment="1">
      <alignment wrapText="1"/>
    </xf>
    <xf numFmtId="0" fontId="12" fillId="0" borderId="5" xfId="0" applyFont="1" applyBorder="1" applyAlignment="1">
      <alignment wrapText="1"/>
    </xf>
    <xf numFmtId="3" fontId="7" fillId="2" borderId="1" xfId="0" applyNumberFormat="1" applyFont="1" applyFill="1" applyBorder="1"/>
    <xf numFmtId="0" fontId="10" fillId="0" borderId="11" xfId="0" applyFont="1" applyBorder="1"/>
    <xf numFmtId="3" fontId="8" fillId="0" borderId="12" xfId="0" applyNumberFormat="1" applyFont="1" applyBorder="1"/>
    <xf numFmtId="0" fontId="10" fillId="0" borderId="5" xfId="0" applyFont="1" applyBorder="1"/>
    <xf numFmtId="0" fontId="7" fillId="0" borderId="5" xfId="0" applyFont="1" applyBorder="1" applyAlignment="1">
      <alignment wrapText="1"/>
    </xf>
    <xf numFmtId="3" fontId="7" fillId="0" borderId="5" xfId="0" applyNumberFormat="1" applyFont="1" applyBorder="1"/>
    <xf numFmtId="0" fontId="13" fillId="0" borderId="2" xfId="1" applyFont="1" applyBorder="1" applyAlignment="1">
      <alignment horizontal="left" vertical="center"/>
    </xf>
    <xf numFmtId="0" fontId="18" fillId="2" borderId="2" xfId="1" applyFont="1" applyFill="1" applyBorder="1"/>
    <xf numFmtId="0" fontId="21" fillId="2" borderId="2" xfId="1" applyFont="1" applyFill="1" applyBorder="1" applyAlignment="1">
      <alignment wrapText="1"/>
    </xf>
    <xf numFmtId="0" fontId="22" fillId="0" borderId="2" xfId="1" applyFont="1" applyBorder="1" applyAlignment="1">
      <alignment wrapText="1"/>
    </xf>
    <xf numFmtId="0" fontId="14" fillId="0" borderId="1" xfId="1" applyFont="1" applyBorder="1" applyAlignment="1">
      <alignment horizontal="left"/>
    </xf>
    <xf numFmtId="49" fontId="23" fillId="0" borderId="1" xfId="0" applyNumberFormat="1" applyFont="1" applyBorder="1" applyAlignment="1">
      <alignment horizontal="left" wrapText="1"/>
    </xf>
    <xf numFmtId="0" fontId="18" fillId="0" borderId="2" xfId="1" applyFont="1" applyBorder="1"/>
    <xf numFmtId="0" fontId="3" fillId="0" borderId="2" xfId="1" applyFont="1" applyBorder="1"/>
    <xf numFmtId="0" fontId="11" fillId="0" borderId="10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9" fillId="0" borderId="0" xfId="1" applyFont="1" applyAlignment="1">
      <alignment horizontal="center" wrapText="1"/>
    </xf>
    <xf numFmtId="0" fontId="13" fillId="0" borderId="10" xfId="1" applyFont="1" applyBorder="1" applyAlignment="1">
      <alignment horizontal="center"/>
    </xf>
  </cellXfs>
  <cellStyles count="3">
    <cellStyle name="Įprastas" xfId="0" builtinId="0"/>
    <cellStyle name="Normal 2" xfId="2" xr:uid="{9FD68C6E-B7FD-4AE0-958E-C702A9EBE3F3}"/>
    <cellStyle name="Paprastas 2" xfId="1" xr:uid="{E3A22214-675A-4DCA-9EC7-FE1AAF8389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782443-BBE4-4203-AD58-634ABAC741C3}">
  <dimension ref="A1:C61"/>
  <sheetViews>
    <sheetView topLeftCell="A19" zoomScaleNormal="100" workbookViewId="0">
      <selection activeCell="B36" sqref="B36"/>
    </sheetView>
  </sheetViews>
  <sheetFormatPr defaultColWidth="9.109375" defaultRowHeight="13.2" x14ac:dyDescent="0.25"/>
  <cols>
    <col min="1" max="1" width="11" style="6" customWidth="1"/>
    <col min="2" max="2" width="50.5546875" style="6" customWidth="1"/>
    <col min="3" max="3" width="16.6640625" style="6" customWidth="1"/>
    <col min="4" max="16384" width="9.109375" style="6"/>
  </cols>
  <sheetData>
    <row r="1" spans="1:3" x14ac:dyDescent="0.25">
      <c r="B1" s="83" t="s">
        <v>112</v>
      </c>
      <c r="C1" s="83"/>
    </row>
    <row r="2" spans="1:3" x14ac:dyDescent="0.25">
      <c r="B2" s="83" t="s">
        <v>113</v>
      </c>
      <c r="C2" s="83"/>
    </row>
    <row r="3" spans="1:3" x14ac:dyDescent="0.25">
      <c r="B3" s="83" t="s">
        <v>114</v>
      </c>
      <c r="C3" s="83"/>
    </row>
    <row r="4" spans="1:3" x14ac:dyDescent="0.25">
      <c r="B4" s="83" t="s">
        <v>36</v>
      </c>
      <c r="C4" s="83"/>
    </row>
    <row r="5" spans="1:3" ht="9" customHeight="1" x14ac:dyDescent="0.25"/>
    <row r="6" spans="1:3" x14ac:dyDescent="0.25">
      <c r="A6" s="84" t="s">
        <v>40</v>
      </c>
      <c r="B6" s="84"/>
      <c r="C6" s="84"/>
    </row>
    <row r="7" spans="1:3" ht="6.75" customHeight="1" x14ac:dyDescent="0.25"/>
    <row r="8" spans="1:3" ht="13.8" thickBot="1" x14ac:dyDescent="0.3">
      <c r="C8" s="7" t="s">
        <v>16</v>
      </c>
    </row>
    <row r="9" spans="1:3" ht="27.6" thickTop="1" thickBot="1" x14ac:dyDescent="0.3">
      <c r="A9" s="8" t="s">
        <v>17</v>
      </c>
      <c r="B9" s="9" t="s">
        <v>18</v>
      </c>
      <c r="C9" s="10" t="s">
        <v>19</v>
      </c>
    </row>
    <row r="10" spans="1:3" ht="13.8" thickTop="1" x14ac:dyDescent="0.25">
      <c r="A10" s="11" t="s">
        <v>14</v>
      </c>
      <c r="B10" s="11" t="s">
        <v>20</v>
      </c>
      <c r="C10" s="18">
        <f>C11</f>
        <v>243541</v>
      </c>
    </row>
    <row r="11" spans="1:3" x14ac:dyDescent="0.25">
      <c r="A11" s="11" t="s">
        <v>21</v>
      </c>
      <c r="B11" s="11" t="s">
        <v>22</v>
      </c>
      <c r="C11" s="18">
        <f>C12+C20</f>
        <v>243541</v>
      </c>
    </row>
    <row r="12" spans="1:3" ht="26.4" x14ac:dyDescent="0.25">
      <c r="A12" s="12" t="s">
        <v>23</v>
      </c>
      <c r="B12" s="13" t="s">
        <v>24</v>
      </c>
      <c r="C12" s="19">
        <f>C13+C15</f>
        <v>112541</v>
      </c>
    </row>
    <row r="13" spans="1:3" ht="39.6" x14ac:dyDescent="0.25">
      <c r="A13" s="12" t="s">
        <v>70</v>
      </c>
      <c r="B13" s="66" t="s">
        <v>71</v>
      </c>
      <c r="C13" s="19">
        <f>C14</f>
        <v>21900</v>
      </c>
    </row>
    <row r="14" spans="1:3" ht="26.4" x14ac:dyDescent="0.25">
      <c r="A14" s="12"/>
      <c r="B14" s="67" t="s">
        <v>73</v>
      </c>
      <c r="C14" s="35">
        <v>21900</v>
      </c>
    </row>
    <row r="15" spans="1:3" x14ac:dyDescent="0.25">
      <c r="A15" s="12" t="s">
        <v>27</v>
      </c>
      <c r="B15" s="37" t="s">
        <v>28</v>
      </c>
      <c r="C15" s="36">
        <f>SUM(C16:C19)</f>
        <v>90641</v>
      </c>
    </row>
    <row r="16" spans="1:3" ht="26.4" x14ac:dyDescent="0.25">
      <c r="A16" s="49"/>
      <c r="B16" s="38" t="s">
        <v>67</v>
      </c>
      <c r="C16" s="35">
        <v>3700</v>
      </c>
    </row>
    <row r="17" spans="1:3" ht="26.4" x14ac:dyDescent="0.25">
      <c r="A17" s="12"/>
      <c r="B17" s="48" t="s">
        <v>68</v>
      </c>
      <c r="C17" s="35">
        <v>-712</v>
      </c>
    </row>
    <row r="18" spans="1:3" x14ac:dyDescent="0.25">
      <c r="A18" s="12"/>
      <c r="B18" s="65" t="s">
        <v>69</v>
      </c>
      <c r="C18" s="35">
        <v>-3047</v>
      </c>
    </row>
    <row r="19" spans="1:3" x14ac:dyDescent="0.25">
      <c r="A19" s="12"/>
      <c r="B19" s="65" t="s">
        <v>79</v>
      </c>
      <c r="C19" s="35">
        <v>90700</v>
      </c>
    </row>
    <row r="20" spans="1:3" x14ac:dyDescent="0.25">
      <c r="A20" s="71" t="s">
        <v>74</v>
      </c>
      <c r="B20" s="37" t="s">
        <v>75</v>
      </c>
      <c r="C20" s="70">
        <f>C21+C23</f>
        <v>131000</v>
      </c>
    </row>
    <row r="21" spans="1:3" ht="39.6" x14ac:dyDescent="0.25">
      <c r="A21" s="12" t="s">
        <v>76</v>
      </c>
      <c r="B21" s="13" t="s">
        <v>77</v>
      </c>
      <c r="C21" s="36">
        <f>C22</f>
        <v>63000</v>
      </c>
    </row>
    <row r="22" spans="1:3" x14ac:dyDescent="0.25">
      <c r="A22" s="12"/>
      <c r="B22" s="67" t="s">
        <v>72</v>
      </c>
      <c r="C22" s="68">
        <v>63000</v>
      </c>
    </row>
    <row r="23" spans="1:3" x14ac:dyDescent="0.25">
      <c r="A23" s="12" t="s">
        <v>80</v>
      </c>
      <c r="B23" s="13" t="s">
        <v>81</v>
      </c>
      <c r="C23" s="36">
        <f>C24</f>
        <v>68000</v>
      </c>
    </row>
    <row r="24" spans="1:3" ht="13.8" thickBot="1" x14ac:dyDescent="0.3">
      <c r="A24" s="69"/>
      <c r="B24" s="72" t="s">
        <v>78</v>
      </c>
      <c r="C24" s="73">
        <v>68000</v>
      </c>
    </row>
    <row r="25" spans="1:3" ht="15" customHeight="1" thickBot="1" x14ac:dyDescent="0.3">
      <c r="A25" s="14"/>
      <c r="B25" s="15" t="s">
        <v>25</v>
      </c>
      <c r="C25" s="20">
        <f>C10</f>
        <v>243541</v>
      </c>
    </row>
    <row r="26" spans="1:3" x14ac:dyDescent="0.25">
      <c r="A26" s="82" t="s">
        <v>26</v>
      </c>
      <c r="B26" s="82"/>
      <c r="C26" s="82"/>
    </row>
    <row r="27" spans="1:3" x14ac:dyDescent="0.25">
      <c r="A27" s="16"/>
      <c r="B27" s="16"/>
      <c r="C27" s="16"/>
    </row>
    <row r="28" spans="1:3" x14ac:dyDescent="0.25">
      <c r="A28" s="16"/>
      <c r="B28" s="16"/>
      <c r="C28" s="16"/>
    </row>
    <row r="29" spans="1:3" x14ac:dyDescent="0.25">
      <c r="A29" s="16"/>
      <c r="B29" s="16"/>
      <c r="C29" s="16"/>
    </row>
    <row r="30" spans="1:3" x14ac:dyDescent="0.25">
      <c r="A30" s="16"/>
      <c r="B30" s="16"/>
      <c r="C30" s="16"/>
    </row>
    <row r="31" spans="1:3" x14ac:dyDescent="0.25">
      <c r="A31" s="16"/>
      <c r="B31" s="16"/>
      <c r="C31" s="16"/>
    </row>
    <row r="32" spans="1:3" x14ac:dyDescent="0.25">
      <c r="A32" s="16"/>
      <c r="B32" s="16"/>
      <c r="C32" s="16"/>
    </row>
    <row r="33" spans="1:3" x14ac:dyDescent="0.25">
      <c r="A33" s="16"/>
      <c r="B33" s="16"/>
      <c r="C33" s="16"/>
    </row>
    <row r="34" spans="1:3" x14ac:dyDescent="0.25">
      <c r="A34" s="16"/>
      <c r="B34" s="16"/>
      <c r="C34" s="16"/>
    </row>
    <row r="35" spans="1:3" x14ac:dyDescent="0.25">
      <c r="A35" s="16"/>
      <c r="B35" s="16"/>
      <c r="C35" s="16"/>
    </row>
    <row r="36" spans="1:3" x14ac:dyDescent="0.25">
      <c r="A36" s="16"/>
      <c r="B36" s="16"/>
      <c r="C36" s="16"/>
    </row>
    <row r="37" spans="1:3" x14ac:dyDescent="0.25">
      <c r="A37" s="16"/>
      <c r="B37" s="16"/>
      <c r="C37" s="16"/>
    </row>
    <row r="38" spans="1:3" x14ac:dyDescent="0.25">
      <c r="A38" s="16"/>
      <c r="B38" s="16"/>
      <c r="C38" s="16"/>
    </row>
    <row r="39" spans="1:3" x14ac:dyDescent="0.25">
      <c r="A39" s="16"/>
      <c r="B39" s="16"/>
      <c r="C39" s="16"/>
    </row>
    <row r="40" spans="1:3" x14ac:dyDescent="0.25">
      <c r="A40" s="6" t="s">
        <v>15</v>
      </c>
      <c r="C40" s="16"/>
    </row>
    <row r="41" spans="1:3" x14ac:dyDescent="0.25">
      <c r="A41" s="16"/>
      <c r="B41" s="16"/>
      <c r="C41" s="16"/>
    </row>
    <row r="42" spans="1:3" x14ac:dyDescent="0.25">
      <c r="A42" s="16"/>
      <c r="B42" s="16"/>
      <c r="C42" s="16"/>
    </row>
    <row r="43" spans="1:3" x14ac:dyDescent="0.25">
      <c r="A43" s="16"/>
      <c r="B43" s="16"/>
      <c r="C43" s="16"/>
    </row>
    <row r="44" spans="1:3" x14ac:dyDescent="0.25">
      <c r="A44" s="16"/>
      <c r="B44" s="16"/>
      <c r="C44" s="16"/>
    </row>
    <row r="45" spans="1:3" x14ac:dyDescent="0.25">
      <c r="A45" s="16"/>
      <c r="B45" s="16"/>
      <c r="C45" s="16"/>
    </row>
    <row r="46" spans="1:3" x14ac:dyDescent="0.25">
      <c r="A46" s="16"/>
      <c r="B46" s="16"/>
      <c r="C46" s="16"/>
    </row>
    <row r="47" spans="1:3" x14ac:dyDescent="0.25">
      <c r="A47" s="16"/>
      <c r="B47" s="16"/>
      <c r="C47" s="16"/>
    </row>
    <row r="48" spans="1:3" x14ac:dyDescent="0.25">
      <c r="A48" s="16"/>
      <c r="B48" s="16"/>
      <c r="C48" s="16"/>
    </row>
    <row r="49" spans="1:3" x14ac:dyDescent="0.25">
      <c r="A49" s="16"/>
      <c r="B49" s="16"/>
      <c r="C49" s="16"/>
    </row>
    <row r="50" spans="1:3" x14ac:dyDescent="0.25">
      <c r="A50" s="16"/>
      <c r="B50" s="16"/>
      <c r="C50" s="16"/>
    </row>
    <row r="51" spans="1:3" ht="12.75" customHeight="1" x14ac:dyDescent="0.25"/>
    <row r="52" spans="1:3" ht="12.75" customHeight="1" x14ac:dyDescent="0.25"/>
    <row r="53" spans="1:3" ht="12.75" customHeight="1" x14ac:dyDescent="0.25"/>
    <row r="54" spans="1:3" ht="12.75" customHeight="1" x14ac:dyDescent="0.25"/>
    <row r="55" spans="1:3" ht="12.75" customHeight="1" x14ac:dyDescent="0.25">
      <c r="C55" s="17"/>
    </row>
    <row r="56" spans="1:3" ht="12.75" customHeight="1" x14ac:dyDescent="0.25"/>
    <row r="57" spans="1:3" ht="12.75" customHeight="1" x14ac:dyDescent="0.25"/>
    <row r="58" spans="1:3" ht="12.75" customHeight="1" x14ac:dyDescent="0.25"/>
    <row r="59" spans="1:3" ht="12.75" customHeight="1" x14ac:dyDescent="0.25"/>
    <row r="60" spans="1:3" ht="12.75" customHeight="1" x14ac:dyDescent="0.25"/>
    <row r="61" spans="1:3" ht="12.75" customHeight="1" x14ac:dyDescent="0.25"/>
  </sheetData>
  <mergeCells count="6">
    <mergeCell ref="A26:C26"/>
    <mergeCell ref="B1:C1"/>
    <mergeCell ref="B2:C2"/>
    <mergeCell ref="B3:C3"/>
    <mergeCell ref="A6:C6"/>
    <mergeCell ref="B4:C4"/>
  </mergeCells>
  <printOptions horizontalCentered="1"/>
  <pageMargins left="1.1811023622047245" right="0.39370078740157483" top="0.78740157480314965" bottom="0.78740157480314965" header="0.31496062992125984" footer="0.31496062992125984"/>
  <pageSetup paperSize="9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138443-3989-4DAF-91FE-28E881D87C0C}">
  <sheetPr>
    <pageSetUpPr fitToPage="1"/>
  </sheetPr>
  <dimension ref="A1:F54"/>
  <sheetViews>
    <sheetView showZeros="0" tabSelected="1" zoomScaleNormal="100" workbookViewId="0">
      <selection activeCell="D3" sqref="D3"/>
    </sheetView>
  </sheetViews>
  <sheetFormatPr defaultColWidth="9.109375" defaultRowHeight="13.2" x14ac:dyDescent="0.25"/>
  <cols>
    <col min="1" max="1" width="6.109375" style="1" customWidth="1"/>
    <col min="2" max="2" width="53.5546875" style="1" customWidth="1"/>
    <col min="3" max="6" width="15.6640625" style="1" customWidth="1"/>
    <col min="7" max="16384" width="9.109375" style="1"/>
  </cols>
  <sheetData>
    <row r="1" spans="1:6" ht="14.25" customHeight="1" x14ac:dyDescent="0.25">
      <c r="C1" s="2"/>
      <c r="D1" s="2" t="s">
        <v>0</v>
      </c>
      <c r="E1" s="2"/>
    </row>
    <row r="2" spans="1:6" ht="13.8" x14ac:dyDescent="0.25">
      <c r="C2" s="3"/>
      <c r="D2" s="3" t="s">
        <v>1</v>
      </c>
      <c r="E2" s="3"/>
    </row>
    <row r="3" spans="1:6" ht="13.8" x14ac:dyDescent="0.25">
      <c r="C3" s="3"/>
      <c r="D3" s="3" t="s">
        <v>115</v>
      </c>
      <c r="E3" s="3"/>
    </row>
    <row r="4" spans="1:6" x14ac:dyDescent="0.25">
      <c r="D4" s="1" t="s">
        <v>37</v>
      </c>
    </row>
    <row r="5" spans="1:6" x14ac:dyDescent="0.25">
      <c r="C5" s="4"/>
    </row>
    <row r="6" spans="1:6" ht="15.75" customHeight="1" x14ac:dyDescent="0.3">
      <c r="A6" s="85" t="s">
        <v>39</v>
      </c>
      <c r="B6" s="85"/>
      <c r="C6" s="85"/>
      <c r="D6" s="85"/>
      <c r="E6" s="85"/>
      <c r="F6" s="85"/>
    </row>
    <row r="7" spans="1:6" x14ac:dyDescent="0.25">
      <c r="B7" s="5"/>
      <c r="C7" s="5"/>
    </row>
    <row r="8" spans="1:6" x14ac:dyDescent="0.25">
      <c r="B8" s="5"/>
      <c r="C8" s="39"/>
      <c r="D8" s="39"/>
      <c r="E8" s="39"/>
      <c r="F8" s="39" t="s">
        <v>16</v>
      </c>
    </row>
    <row r="9" spans="1:6" ht="63.75" customHeight="1" x14ac:dyDescent="0.25">
      <c r="A9" s="23" t="s">
        <v>2</v>
      </c>
      <c r="B9" s="22" t="s">
        <v>3</v>
      </c>
      <c r="C9" s="22" t="s">
        <v>4</v>
      </c>
      <c r="D9" s="22" t="s">
        <v>41</v>
      </c>
      <c r="E9" s="22" t="s">
        <v>83</v>
      </c>
      <c r="F9" s="22" t="s">
        <v>42</v>
      </c>
    </row>
    <row r="10" spans="1:6" x14ac:dyDescent="0.25">
      <c r="A10" s="25">
        <v>1</v>
      </c>
      <c r="B10" s="25">
        <v>2</v>
      </c>
      <c r="C10" s="26">
        <v>3</v>
      </c>
      <c r="D10" s="26">
        <v>4</v>
      </c>
      <c r="E10" s="26">
        <v>5</v>
      </c>
      <c r="F10" s="26">
        <v>6</v>
      </c>
    </row>
    <row r="11" spans="1:6" ht="13.8" x14ac:dyDescent="0.25">
      <c r="A11" s="32" t="s">
        <v>5</v>
      </c>
      <c r="B11" s="27" t="s">
        <v>9</v>
      </c>
      <c r="C11" s="28">
        <f>C12+C15+C23</f>
        <v>232616</v>
      </c>
      <c r="D11" s="28">
        <f t="shared" ref="D11:F11" si="0">D12+D15+D23</f>
        <v>155041</v>
      </c>
      <c r="E11" s="28">
        <f t="shared" si="0"/>
        <v>84900</v>
      </c>
      <c r="F11" s="28">
        <f t="shared" si="0"/>
        <v>-7325</v>
      </c>
    </row>
    <row r="12" spans="1:6" ht="27.6" x14ac:dyDescent="0.25">
      <c r="A12" s="41" t="s">
        <v>6</v>
      </c>
      <c r="B12" s="58" t="s">
        <v>46</v>
      </c>
      <c r="C12" s="28">
        <f>C13+C14</f>
        <v>67576</v>
      </c>
      <c r="D12" s="28">
        <f t="shared" ref="D12:F12" si="1">D13+D14</f>
        <v>68000</v>
      </c>
      <c r="E12" s="28">
        <f t="shared" si="1"/>
        <v>0</v>
      </c>
      <c r="F12" s="28">
        <f t="shared" si="1"/>
        <v>-424</v>
      </c>
    </row>
    <row r="13" spans="1:6" ht="13.8" x14ac:dyDescent="0.25">
      <c r="A13" s="33" t="s">
        <v>7</v>
      </c>
      <c r="B13" s="74" t="s">
        <v>84</v>
      </c>
      <c r="C13" s="29">
        <f>D13+E13+F13</f>
        <v>68000</v>
      </c>
      <c r="D13" s="29">
        <v>68000</v>
      </c>
      <c r="E13" s="29"/>
      <c r="F13" s="29"/>
    </row>
    <row r="14" spans="1:6" ht="13.8" x14ac:dyDescent="0.25">
      <c r="A14" s="33" t="s">
        <v>56</v>
      </c>
      <c r="B14" s="74" t="s">
        <v>85</v>
      </c>
      <c r="C14" s="29">
        <f>D14+E14+F14</f>
        <v>-424</v>
      </c>
      <c r="D14" s="29"/>
      <c r="E14" s="29"/>
      <c r="F14" s="29">
        <v>-424</v>
      </c>
    </row>
    <row r="15" spans="1:6" ht="27.6" x14ac:dyDescent="0.25">
      <c r="A15" s="32" t="s">
        <v>47</v>
      </c>
      <c r="B15" s="21" t="s">
        <v>12</v>
      </c>
      <c r="C15" s="28">
        <f>SUM(C16:C22)</f>
        <v>164616</v>
      </c>
      <c r="D15" s="28">
        <f t="shared" ref="D15:F15" si="2">SUM(D16:D22)</f>
        <v>87041</v>
      </c>
      <c r="E15" s="28">
        <f t="shared" si="2"/>
        <v>84900</v>
      </c>
      <c r="F15" s="28">
        <f t="shared" si="2"/>
        <v>-7325</v>
      </c>
    </row>
    <row r="16" spans="1:6" ht="13.8" x14ac:dyDescent="0.25">
      <c r="A16" s="33" t="s">
        <v>57</v>
      </c>
      <c r="B16" s="51" t="s">
        <v>101</v>
      </c>
      <c r="C16" s="29">
        <f t="shared" ref="C16:C22" si="3">D16+E16+F16</f>
        <v>-7325</v>
      </c>
      <c r="D16" s="29"/>
      <c r="E16" s="29"/>
      <c r="F16" s="29">
        <v>-7325</v>
      </c>
    </row>
    <row r="17" spans="1:6" ht="27.6" x14ac:dyDescent="0.25">
      <c r="A17" s="33" t="s">
        <v>57</v>
      </c>
      <c r="B17" s="51" t="s">
        <v>88</v>
      </c>
      <c r="C17" s="29">
        <f t="shared" si="3"/>
        <v>-712</v>
      </c>
      <c r="D17" s="29">
        <v>-712</v>
      </c>
      <c r="E17" s="29"/>
      <c r="F17" s="29"/>
    </row>
    <row r="18" spans="1:6" ht="13.8" x14ac:dyDescent="0.25">
      <c r="A18" s="33" t="s">
        <v>58</v>
      </c>
      <c r="B18" s="50" t="s">
        <v>86</v>
      </c>
      <c r="C18" s="29">
        <f t="shared" si="3"/>
        <v>100</v>
      </c>
      <c r="D18" s="29">
        <v>100</v>
      </c>
      <c r="E18" s="29"/>
      <c r="F18" s="29"/>
    </row>
    <row r="19" spans="1:6" ht="13.8" x14ac:dyDescent="0.25">
      <c r="A19" s="33" t="s">
        <v>94</v>
      </c>
      <c r="B19" s="50" t="s">
        <v>91</v>
      </c>
      <c r="C19" s="29">
        <f t="shared" si="3"/>
        <v>-3047</v>
      </c>
      <c r="D19" s="29">
        <v>-3047</v>
      </c>
      <c r="E19" s="29"/>
      <c r="F19" s="29"/>
    </row>
    <row r="20" spans="1:6" ht="13.8" x14ac:dyDescent="0.25">
      <c r="A20" s="33" t="s">
        <v>95</v>
      </c>
      <c r="B20" s="50" t="s">
        <v>92</v>
      </c>
      <c r="C20" s="29">
        <f t="shared" si="3"/>
        <v>90700</v>
      </c>
      <c r="D20" s="29">
        <v>90700</v>
      </c>
      <c r="E20" s="29"/>
      <c r="F20" s="29"/>
    </row>
    <row r="21" spans="1:6" ht="27.6" x14ac:dyDescent="0.25">
      <c r="A21" s="33" t="s">
        <v>96</v>
      </c>
      <c r="B21" s="51" t="s">
        <v>90</v>
      </c>
      <c r="C21" s="29">
        <f t="shared" si="3"/>
        <v>63000</v>
      </c>
      <c r="D21" s="29"/>
      <c r="E21" s="29">
        <v>63000</v>
      </c>
      <c r="F21" s="29"/>
    </row>
    <row r="22" spans="1:6" ht="41.4" x14ac:dyDescent="0.25">
      <c r="A22" s="33" t="s">
        <v>97</v>
      </c>
      <c r="B22" s="51" t="s">
        <v>89</v>
      </c>
      <c r="C22" s="29">
        <f t="shared" si="3"/>
        <v>21900</v>
      </c>
      <c r="D22" s="29"/>
      <c r="E22" s="29">
        <v>21900</v>
      </c>
      <c r="F22" s="29"/>
    </row>
    <row r="23" spans="1:6" ht="27.6" x14ac:dyDescent="0.25">
      <c r="A23" s="54" t="s">
        <v>14</v>
      </c>
      <c r="B23" s="21" t="s">
        <v>29</v>
      </c>
      <c r="C23" s="28">
        <f>C24</f>
        <v>424</v>
      </c>
      <c r="D23" s="28">
        <f t="shared" ref="D23:F23" si="4">D24</f>
        <v>0</v>
      </c>
      <c r="E23" s="28">
        <f t="shared" si="4"/>
        <v>0</v>
      </c>
      <c r="F23" s="28">
        <f t="shared" si="4"/>
        <v>424</v>
      </c>
    </row>
    <row r="24" spans="1:6" ht="27.6" x14ac:dyDescent="0.25">
      <c r="A24" s="33" t="s">
        <v>98</v>
      </c>
      <c r="B24" s="51" t="s">
        <v>48</v>
      </c>
      <c r="C24" s="29">
        <f>D24+E24+F24</f>
        <v>424</v>
      </c>
      <c r="D24" s="29"/>
      <c r="E24" s="29"/>
      <c r="F24" s="29">
        <v>424</v>
      </c>
    </row>
    <row r="25" spans="1:6" ht="27.6" x14ac:dyDescent="0.25">
      <c r="A25" s="41" t="s">
        <v>8</v>
      </c>
      <c r="B25" s="42" t="s">
        <v>43</v>
      </c>
      <c r="C25" s="28">
        <f>C26</f>
        <v>121691</v>
      </c>
      <c r="D25" s="28">
        <f t="shared" ref="D25:F25" si="5">D26</f>
        <v>0</v>
      </c>
      <c r="E25" s="28">
        <f t="shared" si="5"/>
        <v>0</v>
      </c>
      <c r="F25" s="28">
        <f t="shared" si="5"/>
        <v>121691</v>
      </c>
    </row>
    <row r="26" spans="1:6" ht="13.8" x14ac:dyDescent="0.25">
      <c r="A26" s="44" t="s">
        <v>10</v>
      </c>
      <c r="B26" s="45" t="s">
        <v>38</v>
      </c>
      <c r="C26" s="28">
        <f>C27</f>
        <v>121691</v>
      </c>
      <c r="D26" s="28">
        <f t="shared" ref="D26:F26" si="6">D27</f>
        <v>0</v>
      </c>
      <c r="E26" s="28">
        <f t="shared" si="6"/>
        <v>0</v>
      </c>
      <c r="F26" s="28">
        <f t="shared" si="6"/>
        <v>121691</v>
      </c>
    </row>
    <row r="27" spans="1:6" ht="13.8" x14ac:dyDescent="0.25">
      <c r="A27" s="46" t="s">
        <v>11</v>
      </c>
      <c r="B27" s="43" t="s">
        <v>44</v>
      </c>
      <c r="C27" s="29">
        <f>D27+E27+F27</f>
        <v>121691</v>
      </c>
      <c r="D27" s="29"/>
      <c r="E27" s="29"/>
      <c r="F27" s="29">
        <f>147330-25639</f>
        <v>121691</v>
      </c>
    </row>
    <row r="28" spans="1:6" ht="13.8" x14ac:dyDescent="0.25">
      <c r="A28" s="47" t="s">
        <v>30</v>
      </c>
      <c r="B28" s="78" t="s">
        <v>99</v>
      </c>
      <c r="C28" s="28">
        <f>C29</f>
        <v>7325</v>
      </c>
      <c r="D28" s="28">
        <f t="shared" ref="D28:F29" si="7">D29</f>
        <v>0</v>
      </c>
      <c r="E28" s="28">
        <f t="shared" si="7"/>
        <v>0</v>
      </c>
      <c r="F28" s="28">
        <f t="shared" si="7"/>
        <v>7325</v>
      </c>
    </row>
    <row r="29" spans="1:6" ht="27.6" x14ac:dyDescent="0.25">
      <c r="A29" s="44" t="s">
        <v>31</v>
      </c>
      <c r="B29" s="21" t="s">
        <v>12</v>
      </c>
      <c r="C29" s="28">
        <f>C30</f>
        <v>7325</v>
      </c>
      <c r="D29" s="28">
        <f t="shared" si="7"/>
        <v>0</v>
      </c>
      <c r="E29" s="28">
        <f t="shared" si="7"/>
        <v>0</v>
      </c>
      <c r="F29" s="28">
        <f t="shared" si="7"/>
        <v>7325</v>
      </c>
    </row>
    <row r="30" spans="1:6" ht="27.6" x14ac:dyDescent="0.25">
      <c r="A30" s="24" t="s">
        <v>32</v>
      </c>
      <c r="B30" s="79" t="s">
        <v>100</v>
      </c>
      <c r="C30" s="29">
        <f>D30+E30+F30</f>
        <v>7325</v>
      </c>
      <c r="D30" s="29"/>
      <c r="E30" s="29"/>
      <c r="F30" s="29">
        <v>7325</v>
      </c>
    </row>
    <row r="31" spans="1:6" ht="15.6" x14ac:dyDescent="0.3">
      <c r="A31" s="47" t="s">
        <v>33</v>
      </c>
      <c r="B31" s="55" t="s">
        <v>66</v>
      </c>
      <c r="C31" s="28">
        <f>C32</f>
        <v>9450</v>
      </c>
      <c r="D31" s="28">
        <f t="shared" ref="D31:F31" si="8">D32</f>
        <v>0</v>
      </c>
      <c r="E31" s="28">
        <f t="shared" si="8"/>
        <v>0</v>
      </c>
      <c r="F31" s="28">
        <f t="shared" si="8"/>
        <v>9450</v>
      </c>
    </row>
    <row r="32" spans="1:6" ht="13.8" x14ac:dyDescent="0.25">
      <c r="A32" s="41" t="s">
        <v>34</v>
      </c>
      <c r="B32" s="58" t="s">
        <v>38</v>
      </c>
      <c r="C32" s="28">
        <f>C33+C34+C35</f>
        <v>9450</v>
      </c>
      <c r="D32" s="28">
        <f t="shared" ref="D32:F32" si="9">D33+D34+D35</f>
        <v>0</v>
      </c>
      <c r="E32" s="28">
        <f t="shared" si="9"/>
        <v>0</v>
      </c>
      <c r="F32" s="28">
        <f t="shared" si="9"/>
        <v>9450</v>
      </c>
    </row>
    <row r="33" spans="1:6" ht="13.8" x14ac:dyDescent="0.25">
      <c r="A33" s="24" t="s">
        <v>35</v>
      </c>
      <c r="B33" s="77" t="s">
        <v>93</v>
      </c>
      <c r="C33" s="29">
        <f>D33+E33+F33</f>
        <v>9450</v>
      </c>
      <c r="D33" s="29"/>
      <c r="E33" s="29"/>
      <c r="F33" s="29">
        <v>9450</v>
      </c>
    </row>
    <row r="34" spans="1:6" ht="13.8" x14ac:dyDescent="0.25">
      <c r="A34" s="59" t="s">
        <v>102</v>
      </c>
      <c r="B34" s="62" t="s">
        <v>55</v>
      </c>
      <c r="C34" s="29">
        <f>D34+E34+F34</f>
        <v>-1300</v>
      </c>
      <c r="D34" s="29"/>
      <c r="E34" s="29"/>
      <c r="F34" s="29">
        <v>-1300</v>
      </c>
    </row>
    <row r="35" spans="1:6" ht="13.8" x14ac:dyDescent="0.25">
      <c r="A35" s="46" t="s">
        <v>103</v>
      </c>
      <c r="B35" s="52" t="s">
        <v>82</v>
      </c>
      <c r="C35" s="29">
        <f>D35+E35+F35</f>
        <v>1300</v>
      </c>
      <c r="D35" s="29"/>
      <c r="E35" s="29"/>
      <c r="F35" s="29">
        <v>1300</v>
      </c>
    </row>
    <row r="36" spans="1:6" ht="13.8" x14ac:dyDescent="0.25">
      <c r="A36" s="41" t="s">
        <v>59</v>
      </c>
      <c r="B36" s="80" t="s">
        <v>107</v>
      </c>
      <c r="C36" s="28">
        <f>C37</f>
        <v>4650</v>
      </c>
      <c r="D36" s="28">
        <f t="shared" ref="D36:F37" si="10">D37</f>
        <v>0</v>
      </c>
      <c r="E36" s="28">
        <f t="shared" si="10"/>
        <v>0</v>
      </c>
      <c r="F36" s="28">
        <f t="shared" si="10"/>
        <v>4650</v>
      </c>
    </row>
    <row r="37" spans="1:6" ht="27.6" x14ac:dyDescent="0.25">
      <c r="A37" s="41" t="s">
        <v>60</v>
      </c>
      <c r="B37" s="58" t="s">
        <v>29</v>
      </c>
      <c r="C37" s="28">
        <f>C38</f>
        <v>4650</v>
      </c>
      <c r="D37" s="28">
        <f t="shared" si="10"/>
        <v>0</v>
      </c>
      <c r="E37" s="28">
        <f t="shared" si="10"/>
        <v>0</v>
      </c>
      <c r="F37" s="28">
        <f t="shared" si="10"/>
        <v>4650</v>
      </c>
    </row>
    <row r="38" spans="1:6" ht="13.8" x14ac:dyDescent="0.25">
      <c r="A38" s="59" t="s">
        <v>61</v>
      </c>
      <c r="B38" s="81" t="s">
        <v>108</v>
      </c>
      <c r="C38" s="29">
        <f>D38+E38+F38</f>
        <v>4650</v>
      </c>
      <c r="D38" s="29"/>
      <c r="E38" s="29"/>
      <c r="F38" s="29">
        <v>4650</v>
      </c>
    </row>
    <row r="39" spans="1:6" ht="27.6" x14ac:dyDescent="0.25">
      <c r="A39" s="34" t="s">
        <v>49</v>
      </c>
      <c r="B39" s="53" t="s">
        <v>45</v>
      </c>
      <c r="C39" s="28">
        <f>C40</f>
        <v>534</v>
      </c>
      <c r="D39" s="28">
        <f t="shared" ref="D39:F39" si="11">D40</f>
        <v>0</v>
      </c>
      <c r="E39" s="28">
        <f t="shared" si="11"/>
        <v>0</v>
      </c>
      <c r="F39" s="28">
        <f t="shared" si="11"/>
        <v>534</v>
      </c>
    </row>
    <row r="40" spans="1:6" ht="27.6" x14ac:dyDescent="0.25">
      <c r="A40" s="63" t="s">
        <v>50</v>
      </c>
      <c r="B40" s="58" t="s">
        <v>46</v>
      </c>
      <c r="C40" s="28">
        <f>C41</f>
        <v>534</v>
      </c>
      <c r="D40" s="28">
        <f t="shared" ref="D40:F40" si="12">D41</f>
        <v>0</v>
      </c>
      <c r="E40" s="28">
        <f t="shared" si="12"/>
        <v>0</v>
      </c>
      <c r="F40" s="28">
        <f t="shared" si="12"/>
        <v>534</v>
      </c>
    </row>
    <row r="41" spans="1:6" ht="27.6" x14ac:dyDescent="0.25">
      <c r="A41" s="64" t="s">
        <v>51</v>
      </c>
      <c r="B41" s="40" t="s">
        <v>65</v>
      </c>
      <c r="C41" s="29">
        <f>D41+E41+F41</f>
        <v>534</v>
      </c>
      <c r="D41" s="29"/>
      <c r="E41" s="29"/>
      <c r="F41" s="29">
        <v>534</v>
      </c>
    </row>
    <row r="42" spans="1:6" ht="15.6" x14ac:dyDescent="0.3">
      <c r="A42" s="56" t="s">
        <v>62</v>
      </c>
      <c r="B42" s="55" t="s">
        <v>53</v>
      </c>
      <c r="C42" s="28">
        <f>C43</f>
        <v>11005</v>
      </c>
      <c r="D42" s="28">
        <f t="shared" ref="D42:F49" si="13">D43</f>
        <v>0</v>
      </c>
      <c r="E42" s="28">
        <f t="shared" si="13"/>
        <v>0</v>
      </c>
      <c r="F42" s="28">
        <f t="shared" si="13"/>
        <v>11005</v>
      </c>
    </row>
    <row r="43" spans="1:6" ht="27.6" x14ac:dyDescent="0.25">
      <c r="A43" s="56" t="s">
        <v>63</v>
      </c>
      <c r="B43" s="21" t="s">
        <v>46</v>
      </c>
      <c r="C43" s="28">
        <f>C44</f>
        <v>11005</v>
      </c>
      <c r="D43" s="28">
        <f t="shared" si="13"/>
        <v>0</v>
      </c>
      <c r="E43" s="28">
        <f t="shared" si="13"/>
        <v>0</v>
      </c>
      <c r="F43" s="28">
        <f t="shared" si="13"/>
        <v>11005</v>
      </c>
    </row>
    <row r="44" spans="1:6" ht="27.6" x14ac:dyDescent="0.25">
      <c r="A44" s="57" t="s">
        <v>64</v>
      </c>
      <c r="B44" s="60" t="s">
        <v>52</v>
      </c>
      <c r="C44" s="29">
        <f>D44+E44+F44</f>
        <v>11005</v>
      </c>
      <c r="D44" s="29"/>
      <c r="E44" s="29"/>
      <c r="F44" s="29">
        <v>11005</v>
      </c>
    </row>
    <row r="45" spans="1:6" ht="15.6" x14ac:dyDescent="0.3">
      <c r="A45" s="41" t="s">
        <v>104</v>
      </c>
      <c r="B45" s="61" t="s">
        <v>54</v>
      </c>
      <c r="C45" s="28">
        <f>C46</f>
        <v>-147330</v>
      </c>
      <c r="D45" s="28">
        <f t="shared" si="13"/>
        <v>0</v>
      </c>
      <c r="E45" s="28">
        <f t="shared" si="13"/>
        <v>0</v>
      </c>
      <c r="F45" s="28">
        <f t="shared" si="13"/>
        <v>-147330</v>
      </c>
    </row>
    <row r="46" spans="1:6" ht="27.6" x14ac:dyDescent="0.25">
      <c r="A46" s="41" t="s">
        <v>105</v>
      </c>
      <c r="B46" s="58" t="s">
        <v>46</v>
      </c>
      <c r="C46" s="28">
        <f>C47</f>
        <v>-147330</v>
      </c>
      <c r="D46" s="28">
        <f t="shared" si="13"/>
        <v>0</v>
      </c>
      <c r="E46" s="28">
        <f t="shared" si="13"/>
        <v>0</v>
      </c>
      <c r="F46" s="28">
        <f t="shared" si="13"/>
        <v>-147330</v>
      </c>
    </row>
    <row r="47" spans="1:6" ht="27.6" x14ac:dyDescent="0.25">
      <c r="A47" s="59" t="s">
        <v>106</v>
      </c>
      <c r="B47" s="60" t="s">
        <v>52</v>
      </c>
      <c r="C47" s="29">
        <f>D47+E47+F47</f>
        <v>-147330</v>
      </c>
      <c r="D47" s="29"/>
      <c r="E47" s="29"/>
      <c r="F47" s="29">
        <v>-147330</v>
      </c>
    </row>
    <row r="48" spans="1:6" ht="13.8" x14ac:dyDescent="0.25">
      <c r="A48" s="63" t="s">
        <v>109</v>
      </c>
      <c r="B48" s="75" t="s">
        <v>87</v>
      </c>
      <c r="C48" s="28">
        <f>C49</f>
        <v>3600</v>
      </c>
      <c r="D48" s="28">
        <f t="shared" si="13"/>
        <v>3600</v>
      </c>
      <c r="E48" s="28">
        <f t="shared" si="13"/>
        <v>0</v>
      </c>
      <c r="F48" s="28">
        <f t="shared" si="13"/>
        <v>0</v>
      </c>
    </row>
    <row r="49" spans="1:6" ht="27.6" x14ac:dyDescent="0.25">
      <c r="A49" s="63" t="s">
        <v>110</v>
      </c>
      <c r="B49" s="76" t="s">
        <v>12</v>
      </c>
      <c r="C49" s="28">
        <f>C50</f>
        <v>3600</v>
      </c>
      <c r="D49" s="28">
        <f t="shared" si="13"/>
        <v>3600</v>
      </c>
      <c r="E49" s="28">
        <f t="shared" si="13"/>
        <v>0</v>
      </c>
      <c r="F49" s="28">
        <f t="shared" si="13"/>
        <v>0</v>
      </c>
    </row>
    <row r="50" spans="1:6" ht="13.8" x14ac:dyDescent="0.25">
      <c r="A50" s="64" t="s">
        <v>111</v>
      </c>
      <c r="B50" s="40" t="s">
        <v>86</v>
      </c>
      <c r="C50" s="29">
        <f>D50+E50+F50</f>
        <v>3600</v>
      </c>
      <c r="D50" s="29">
        <v>3600</v>
      </c>
      <c r="E50" s="29"/>
      <c r="F50" s="29"/>
    </row>
    <row r="51" spans="1:6" ht="13.8" x14ac:dyDescent="0.25">
      <c r="A51" s="24"/>
      <c r="B51" s="27" t="s">
        <v>4</v>
      </c>
      <c r="C51" s="28">
        <f>C11+C25+C28+C31+C36+C39+C42+C45+C48</f>
        <v>243541</v>
      </c>
      <c r="D51" s="28">
        <f t="shared" ref="D51:F51" si="14">D11+D25+D28+D31+D36+D39+D42+D45+D48</f>
        <v>158641</v>
      </c>
      <c r="E51" s="28">
        <f t="shared" si="14"/>
        <v>84900</v>
      </c>
      <c r="F51" s="28">
        <f t="shared" si="14"/>
        <v>0</v>
      </c>
    </row>
    <row r="52" spans="1:6" ht="15" customHeight="1" x14ac:dyDescent="0.25">
      <c r="A52" s="86" t="s">
        <v>13</v>
      </c>
      <c r="B52" s="86"/>
      <c r="C52" s="86"/>
      <c r="D52" s="86"/>
      <c r="E52" s="86"/>
      <c r="F52" s="86"/>
    </row>
    <row r="53" spans="1:6" ht="15" customHeight="1" x14ac:dyDescent="0.25">
      <c r="A53" s="30"/>
      <c r="B53" s="30"/>
      <c r="C53" s="31"/>
    </row>
    <row r="54" spans="1:6" ht="13.8" x14ac:dyDescent="0.25">
      <c r="A54" s="2" t="s">
        <v>15</v>
      </c>
    </row>
  </sheetData>
  <mergeCells count="2">
    <mergeCell ref="A6:F6"/>
    <mergeCell ref="A52:F52"/>
  </mergeCells>
  <phoneticPr fontId="17" type="noConversion"/>
  <printOptions horizontalCentered="1"/>
  <pageMargins left="1.1811023622047245" right="0.39370078740157483" top="0.78740157480314965" bottom="0.39370078740157483" header="0.51181102362204722" footer="0.51181102362204722"/>
  <pageSetup paperSize="9" scale="69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Įvardytieji diapazonai</vt:lpstr>
      </vt:variant>
      <vt:variant>
        <vt:i4>2</vt:i4>
      </vt:variant>
    </vt:vector>
  </HeadingPairs>
  <TitlesOfParts>
    <vt:vector size="4" baseType="lpstr">
      <vt:lpstr>Pajamos_1p</vt:lpstr>
      <vt:lpstr>Asignavimai_2p</vt:lpstr>
      <vt:lpstr>Asignavimai_2p!Print_Titles</vt:lpstr>
      <vt:lpstr>Pajamos_1p!Print_Titles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Darbuotojas</dc:creator>
  <cp:lastModifiedBy>Sadauskienė, Dalia</cp:lastModifiedBy>
  <cp:lastPrinted>2024-09-17T10:18:27Z</cp:lastPrinted>
  <dcterms:created xsi:type="dcterms:W3CDTF">2021-02-03T18:40:37Z</dcterms:created>
  <dcterms:modified xsi:type="dcterms:W3CDTF">2024-09-17T10:19:09Z</dcterms:modified>
</cp:coreProperties>
</file>